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 tabRatio="863" activeTab="1"/>
  </bookViews>
  <sheets>
    <sheet name="datos iniciales" sheetId="6" r:id="rId1"/>
    <sheet name="solucion" sheetId="5" r:id="rId2"/>
  </sheets>
  <calcPr calcId="125725"/>
</workbook>
</file>

<file path=xl/calcChain.xml><?xml version="1.0" encoding="utf-8"?>
<calcChain xmlns="http://schemas.openxmlformats.org/spreadsheetml/2006/main">
  <c r="C37" i="5"/>
  <c r="C38"/>
  <c r="C39"/>
  <c r="C36"/>
  <c r="E3"/>
  <c r="E4"/>
  <c r="E5"/>
  <c r="E6"/>
  <c r="E7"/>
  <c r="E8"/>
  <c r="E9"/>
  <c r="E10"/>
  <c r="E11"/>
  <c r="E12"/>
  <c r="E13"/>
  <c r="E14"/>
  <c r="E2"/>
  <c r="C16"/>
  <c r="B16"/>
  <c r="D3"/>
  <c r="D4"/>
  <c r="D5"/>
  <c r="D6"/>
  <c r="D7"/>
  <c r="D8"/>
  <c r="D9"/>
  <c r="D10"/>
  <c r="D11"/>
  <c r="D12"/>
  <c r="D13"/>
  <c r="D14"/>
  <c r="D2"/>
  <c r="C15"/>
  <c r="B15"/>
  <c r="E15" l="1"/>
  <c r="D15"/>
</calcChain>
</file>

<file path=xl/sharedStrings.xml><?xml version="1.0" encoding="utf-8"?>
<sst xmlns="http://schemas.openxmlformats.org/spreadsheetml/2006/main" count="32" uniqueCount="24">
  <si>
    <r>
      <t>Año</t>
    </r>
    <r>
      <rPr>
        <sz val="12"/>
        <color rgb="FF000000"/>
        <rFont val="Calibri"/>
        <family val="2"/>
        <scheme val="minor"/>
      </rPr>
      <t xml:space="preserve"> </t>
    </r>
  </si>
  <si>
    <t>Período  X</t>
  </si>
  <si>
    <t>Demanda Y</t>
  </si>
  <si>
    <t>X * Y</t>
  </si>
  <si>
    <t>X²</t>
  </si>
  <si>
    <t>TOTAL</t>
  </si>
  <si>
    <t>Promedio</t>
  </si>
  <si>
    <t xml:space="preserve">para calcular  'a'  y  'b', </t>
  </si>
  <si>
    <t xml:space="preserve">b = </t>
  </si>
  <si>
    <t>X</t>
  </si>
  <si>
    <t>Concatenamos ambas tablas y efectuamos un gráfico</t>
  </si>
  <si>
    <t>Partimos de la función</t>
  </si>
  <si>
    <r>
      <t>Año</t>
    </r>
    <r>
      <rPr>
        <sz val="11"/>
        <color rgb="FF000000"/>
        <rFont val="Calibri"/>
        <family val="2"/>
        <scheme val="minor"/>
      </rPr>
      <t xml:space="preserve"> </t>
    </r>
  </si>
  <si>
    <t>(1)  y = a + bx</t>
  </si>
  <si>
    <t>(2)  b = (n * ∑( x * y)  - ∑x * ∑y)  / ( n * ∑x² - (∑x)²)</t>
  </si>
  <si>
    <t>(3)   a = Y̅  - b * X̅</t>
  </si>
  <si>
    <t xml:space="preserve"> </t>
  </si>
  <si>
    <r>
      <t xml:space="preserve">a = </t>
    </r>
    <r>
      <rPr>
        <sz val="12"/>
        <rFont val="Calibri"/>
        <family val="2"/>
      </rPr>
      <t xml:space="preserve">  </t>
    </r>
  </si>
  <si>
    <t>sustituyendo estos valores en (1)</t>
  </si>
  <si>
    <r>
      <t>Calculando los 4 períodos siguientes,</t>
    </r>
    <r>
      <rPr>
        <b/>
        <sz val="11"/>
        <rFont val="Calibri"/>
        <family val="2"/>
      </rPr>
      <t xml:space="preserve"> tendencia lineal creciente</t>
    </r>
  </si>
  <si>
    <t>a = 284 - 7 * 25,62</t>
  </si>
  <si>
    <t>(4) y = 104,66 + 25,62 * X</t>
  </si>
  <si>
    <t>sombreado: datos iniciales</t>
  </si>
  <si>
    <t>b =( (13 * 30.521) - (91 * 3.694)) / (13 * 819 - 91**2) = 25,62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</si>
</sst>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2"/>
      <name val="Calibri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top" wrapText="1" readingOrder="1"/>
    </xf>
    <xf numFmtId="0" fontId="2" fillId="2" borderId="2" xfId="0" applyFont="1" applyFill="1" applyBorder="1" applyAlignment="1">
      <alignment horizontal="center" vertical="top" wrapText="1" readingOrder="1"/>
    </xf>
    <xf numFmtId="0" fontId="1" fillId="0" borderId="0" xfId="0" applyFont="1"/>
    <xf numFmtId="0" fontId="4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2" xfId="0" applyFont="1" applyFill="1" applyBorder="1" applyAlignment="1">
      <alignment horizontal="right" vertical="top" wrapText="1" readingOrder="1"/>
    </xf>
    <xf numFmtId="3" fontId="1" fillId="0" borderId="0" xfId="0" applyNumberFormat="1" applyFont="1" applyAlignment="1">
      <alignment horizontal="center" readingOrder="1"/>
    </xf>
    <xf numFmtId="3" fontId="5" fillId="0" borderId="0" xfId="0" applyNumberFormat="1" applyFont="1" applyAlignment="1">
      <alignment horizontal="center" readingOrder="1"/>
    </xf>
    <xf numFmtId="0" fontId="1" fillId="0" borderId="0" xfId="0" applyFont="1" applyAlignment="1">
      <alignment horizontal="center" readingOrder="1"/>
    </xf>
    <xf numFmtId="0" fontId="5" fillId="3" borderId="0" xfId="0" applyFont="1" applyFill="1" applyAlignment="1">
      <alignment horizontal="center" readingOrder="1"/>
    </xf>
    <xf numFmtId="4" fontId="1" fillId="0" borderId="0" xfId="0" applyNumberFormat="1" applyFont="1" applyAlignment="1">
      <alignment horizontal="right" readingOrder="1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3" borderId="0" xfId="0" applyFont="1" applyFill="1"/>
    <xf numFmtId="0" fontId="5" fillId="0" borderId="0" xfId="0" applyFont="1"/>
    <xf numFmtId="3" fontId="5" fillId="3" borderId="0" xfId="0" applyNumberFormat="1" applyFont="1" applyFill="1"/>
    <xf numFmtId="0" fontId="5" fillId="0" borderId="0" xfId="0" applyFont="1" applyAlignment="1"/>
    <xf numFmtId="0" fontId="7" fillId="4" borderId="3" xfId="0" applyFont="1" applyFill="1" applyBorder="1" applyAlignment="1">
      <alignment horizontal="center" vertical="distributed" wrapText="1"/>
    </xf>
    <xf numFmtId="0" fontId="4" fillId="4" borderId="0" xfId="0" applyFont="1" applyFill="1" applyAlignment="1">
      <alignment horizontal="center"/>
    </xf>
    <xf numFmtId="3" fontId="4" fillId="4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solucion!$B$42</c:f>
              <c:strCache>
                <c:ptCount val="1"/>
                <c:pt idx="0">
                  <c:v>Demanda Y</c:v>
                </c:pt>
              </c:strCache>
            </c:strRef>
          </c:tx>
          <c:dLbls>
            <c:showVal val="1"/>
          </c:dLbls>
          <c:val>
            <c:numRef>
              <c:f>solucion!$B$43:$B$59</c:f>
              <c:numCache>
                <c:formatCode>General</c:formatCode>
                <c:ptCount val="17"/>
                <c:pt idx="0">
                  <c:v>152</c:v>
                </c:pt>
                <c:pt idx="1">
                  <c:v>130</c:v>
                </c:pt>
                <c:pt idx="2">
                  <c:v>165</c:v>
                </c:pt>
                <c:pt idx="3">
                  <c:v>215</c:v>
                </c:pt>
                <c:pt idx="4">
                  <c:v>235</c:v>
                </c:pt>
                <c:pt idx="5">
                  <c:v>230</c:v>
                </c:pt>
                <c:pt idx="6">
                  <c:v>320</c:v>
                </c:pt>
                <c:pt idx="7">
                  <c:v>330</c:v>
                </c:pt>
                <c:pt idx="8">
                  <c:v>300</c:v>
                </c:pt>
                <c:pt idx="9">
                  <c:v>390</c:v>
                </c:pt>
                <c:pt idx="10">
                  <c:v>410</c:v>
                </c:pt>
                <c:pt idx="11">
                  <c:v>412</c:v>
                </c:pt>
                <c:pt idx="12" formatCode="#,##0">
                  <c:v>405</c:v>
                </c:pt>
                <c:pt idx="13" formatCode="#,##0">
                  <c:v>463.5</c:v>
                </c:pt>
                <c:pt idx="14" formatCode="#,##0">
                  <c:v>489.12087912087907</c:v>
                </c:pt>
                <c:pt idx="15" formatCode="#,##0">
                  <c:v>514.74175824175825</c:v>
                </c:pt>
                <c:pt idx="16" formatCode="#,##0">
                  <c:v>540.36263736263732</c:v>
                </c:pt>
              </c:numCache>
            </c:numRef>
          </c:val>
        </c:ser>
        <c:marker val="1"/>
        <c:axId val="84939904"/>
        <c:axId val="84972672"/>
      </c:lineChart>
      <c:catAx>
        <c:axId val="84939904"/>
        <c:scaling>
          <c:orientation val="minMax"/>
        </c:scaling>
        <c:axPos val="b"/>
        <c:tickLblPos val="nextTo"/>
        <c:crossAx val="84972672"/>
        <c:crosses val="autoZero"/>
        <c:auto val="1"/>
        <c:lblAlgn val="ctr"/>
        <c:lblOffset val="100"/>
      </c:catAx>
      <c:valAx>
        <c:axId val="84972672"/>
        <c:scaling>
          <c:orientation val="minMax"/>
        </c:scaling>
        <c:axPos val="l"/>
        <c:majorGridlines/>
        <c:numFmt formatCode="General" sourceLinked="1"/>
        <c:tickLblPos val="nextTo"/>
        <c:crossAx val="849399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43</xdr:row>
      <xdr:rowOff>133350</xdr:rowOff>
    </xdr:from>
    <xdr:to>
      <xdr:col>8</xdr:col>
      <xdr:colOff>323850</xdr:colOff>
      <xdr:row>57</xdr:row>
      <xdr:rowOff>76200</xdr:rowOff>
    </xdr:to>
    <xdr:grpSp>
      <xdr:nvGrpSpPr>
        <xdr:cNvPr id="10" name="9 Grupo"/>
        <xdr:cNvGrpSpPr/>
      </xdr:nvGrpSpPr>
      <xdr:grpSpPr>
        <a:xfrm>
          <a:off x="2771775" y="8772525"/>
          <a:ext cx="5962650" cy="2743200"/>
          <a:chOff x="361950" y="11687175"/>
          <a:chExt cx="5962650" cy="2743200"/>
        </a:xfrm>
      </xdr:grpSpPr>
      <xdr:graphicFrame macro="">
        <xdr:nvGraphicFramePr>
          <xdr:cNvPr id="4" name="3 Gráfico"/>
          <xdr:cNvGraphicFramePr/>
        </xdr:nvGraphicFramePr>
        <xdr:xfrm>
          <a:off x="361950" y="11687175"/>
          <a:ext cx="596265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6" name="5 Conector recto"/>
          <xdr:cNvCxnSpPr/>
        </xdr:nvCxnSpPr>
        <xdr:spPr>
          <a:xfrm flipV="1">
            <a:off x="942975" y="12411075"/>
            <a:ext cx="4095750" cy="1247775"/>
          </a:xfrm>
          <a:prstGeom prst="line">
            <a:avLst/>
          </a:prstGeom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7" name="6 CuadroTexto"/>
          <xdr:cNvSpPr txBox="1"/>
        </xdr:nvSpPr>
        <xdr:spPr>
          <a:xfrm>
            <a:off x="5153025" y="11753850"/>
            <a:ext cx="895350" cy="247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lang="es-ES" sz="1100"/>
              <a:t>tendencia</a:t>
            </a:r>
          </a:p>
        </xdr:txBody>
      </xdr:sp>
      <xdr:cxnSp macro="">
        <xdr:nvCxnSpPr>
          <xdr:cNvPr id="9" name="8 Conector recto de flecha"/>
          <xdr:cNvCxnSpPr/>
        </xdr:nvCxnSpPr>
        <xdr:spPr>
          <a:xfrm flipH="1">
            <a:off x="4886325" y="11953875"/>
            <a:ext cx="371475" cy="44767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E16" sqref="E16"/>
    </sheetView>
  </sheetViews>
  <sheetFormatPr baseColWidth="10" defaultRowHeight="15.75"/>
  <cols>
    <col min="1" max="1" width="19.42578125" style="3" bestFit="1" customWidth="1"/>
    <col min="2" max="2" width="19.42578125" style="3" customWidth="1"/>
    <col min="3" max="3" width="19.5703125" style="5" customWidth="1"/>
    <col min="4" max="16384" width="11.42578125" style="3"/>
  </cols>
  <sheetData>
    <row r="1" spans="1:3" ht="16.5" thickBot="1">
      <c r="A1" s="1" t="s">
        <v>0</v>
      </c>
      <c r="B1" s="2" t="s">
        <v>1</v>
      </c>
      <c r="C1" s="2" t="s">
        <v>2</v>
      </c>
    </row>
    <row r="2" spans="1:3" ht="16.5" thickTop="1">
      <c r="A2" s="6">
        <v>2010</v>
      </c>
      <c r="B2" s="6">
        <v>1</v>
      </c>
      <c r="C2" s="6">
        <v>152</v>
      </c>
    </row>
    <row r="3" spans="1:3">
      <c r="A3" s="6">
        <v>2011</v>
      </c>
      <c r="B3" s="6">
        <v>2</v>
      </c>
      <c r="C3" s="6">
        <v>130</v>
      </c>
    </row>
    <row r="4" spans="1:3">
      <c r="A4" s="6">
        <v>2012</v>
      </c>
      <c r="B4" s="6">
        <v>3</v>
      </c>
      <c r="C4" s="6">
        <v>165</v>
      </c>
    </row>
    <row r="5" spans="1:3">
      <c r="A5" s="6">
        <v>2013</v>
      </c>
      <c r="B5" s="6">
        <v>4</v>
      </c>
      <c r="C5" s="6">
        <v>215</v>
      </c>
    </row>
    <row r="6" spans="1:3">
      <c r="A6" s="6">
        <v>2014</v>
      </c>
      <c r="B6" s="6">
        <v>5</v>
      </c>
      <c r="C6" s="6">
        <v>235</v>
      </c>
    </row>
    <row r="7" spans="1:3">
      <c r="A7" s="6">
        <v>2015</v>
      </c>
      <c r="B7" s="6">
        <v>6</v>
      </c>
      <c r="C7" s="6">
        <v>230</v>
      </c>
    </row>
    <row r="8" spans="1:3">
      <c r="A8" s="6">
        <v>2016</v>
      </c>
      <c r="B8" s="6">
        <v>7</v>
      </c>
      <c r="C8" s="6">
        <v>320</v>
      </c>
    </row>
    <row r="9" spans="1:3">
      <c r="A9" s="6">
        <v>2017</v>
      </c>
      <c r="B9" s="6">
        <v>8</v>
      </c>
      <c r="C9" s="6">
        <v>330</v>
      </c>
    </row>
    <row r="10" spans="1:3">
      <c r="A10" s="6">
        <v>2018</v>
      </c>
      <c r="B10" s="6">
        <v>9</v>
      </c>
      <c r="C10" s="6">
        <v>300</v>
      </c>
    </row>
    <row r="11" spans="1:3">
      <c r="A11" s="6">
        <v>2019</v>
      </c>
      <c r="B11" s="6">
        <v>10</v>
      </c>
      <c r="C11" s="6">
        <v>390</v>
      </c>
    </row>
    <row r="12" spans="1:3">
      <c r="A12" s="6">
        <v>2020</v>
      </c>
      <c r="B12" s="6">
        <v>11</v>
      </c>
      <c r="C12" s="6">
        <v>410</v>
      </c>
    </row>
    <row r="13" spans="1:3">
      <c r="A13" s="6">
        <v>2021</v>
      </c>
      <c r="B13" s="6">
        <v>12</v>
      </c>
      <c r="C13" s="6">
        <v>412</v>
      </c>
    </row>
    <row r="14" spans="1:3">
      <c r="A14" s="6">
        <v>2022</v>
      </c>
      <c r="B14" s="6">
        <v>13</v>
      </c>
      <c r="C14" s="7">
        <v>405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9"/>
  <sheetViews>
    <sheetView tabSelected="1" workbookViewId="0">
      <pane ySplit="1" topLeftCell="A62" activePane="bottomLeft" state="frozen"/>
      <selection pane="bottomLeft" activeCell="G32" sqref="G32"/>
    </sheetView>
  </sheetViews>
  <sheetFormatPr baseColWidth="10" defaultRowHeight="15.75"/>
  <cols>
    <col min="1" max="1" width="19.42578125" style="3" bestFit="1" customWidth="1"/>
    <col min="2" max="2" width="12.5703125" style="3" customWidth="1"/>
    <col min="3" max="3" width="14.140625" style="5" customWidth="1"/>
    <col min="4" max="4" width="11.7109375" style="3" customWidth="1"/>
    <col min="5" max="5" width="13" style="3" bestFit="1" customWidth="1"/>
    <col min="6" max="6" width="32.42578125" style="3" customWidth="1"/>
    <col min="7" max="16384" width="11.42578125" style="3"/>
  </cols>
  <sheetData>
    <row r="1" spans="1:7">
      <c r="A1" s="21" t="s">
        <v>12</v>
      </c>
      <c r="B1" s="21" t="s">
        <v>1</v>
      </c>
      <c r="C1" s="21" t="s">
        <v>2</v>
      </c>
      <c r="D1" s="13" t="s">
        <v>3</v>
      </c>
      <c r="E1" s="13" t="s">
        <v>4</v>
      </c>
    </row>
    <row r="2" spans="1:7">
      <c r="A2" s="22">
        <v>2010</v>
      </c>
      <c r="B2" s="22">
        <v>1</v>
      </c>
      <c r="C2" s="22">
        <v>152</v>
      </c>
      <c r="D2" s="10">
        <f>B2*C2</f>
        <v>152</v>
      </c>
      <c r="E2" s="10">
        <f>POWER(B2,2)</f>
        <v>1</v>
      </c>
    </row>
    <row r="3" spans="1:7">
      <c r="A3" s="22">
        <v>2011</v>
      </c>
      <c r="B3" s="22">
        <v>2</v>
      </c>
      <c r="C3" s="22">
        <v>130</v>
      </c>
      <c r="D3" s="10">
        <f t="shared" ref="D3:D14" si="0">B3*C3</f>
        <v>260</v>
      </c>
      <c r="E3" s="10">
        <f t="shared" ref="E3:E14" si="1">POWER(B3,2)</f>
        <v>4</v>
      </c>
    </row>
    <row r="4" spans="1:7">
      <c r="A4" s="22">
        <v>2012</v>
      </c>
      <c r="B4" s="22">
        <v>3</v>
      </c>
      <c r="C4" s="22">
        <v>165</v>
      </c>
      <c r="D4" s="10">
        <f t="shared" si="0"/>
        <v>495</v>
      </c>
      <c r="E4" s="10">
        <f t="shared" si="1"/>
        <v>9</v>
      </c>
    </row>
    <row r="5" spans="1:7">
      <c r="A5" s="22">
        <v>2013</v>
      </c>
      <c r="B5" s="22">
        <v>4</v>
      </c>
      <c r="C5" s="22">
        <v>215</v>
      </c>
      <c r="D5" s="10">
        <f t="shared" si="0"/>
        <v>860</v>
      </c>
      <c r="E5" s="10">
        <f t="shared" si="1"/>
        <v>16</v>
      </c>
    </row>
    <row r="6" spans="1:7">
      <c r="A6" s="22">
        <v>2014</v>
      </c>
      <c r="B6" s="22">
        <v>5</v>
      </c>
      <c r="C6" s="22">
        <v>235</v>
      </c>
      <c r="D6" s="10">
        <f t="shared" si="0"/>
        <v>1175</v>
      </c>
      <c r="E6" s="10">
        <f t="shared" si="1"/>
        <v>25</v>
      </c>
    </row>
    <row r="7" spans="1:7">
      <c r="A7" s="22">
        <v>2015</v>
      </c>
      <c r="B7" s="22">
        <v>6</v>
      </c>
      <c r="C7" s="22">
        <v>230</v>
      </c>
      <c r="D7" s="10">
        <f t="shared" si="0"/>
        <v>1380</v>
      </c>
      <c r="E7" s="10">
        <f t="shared" si="1"/>
        <v>36</v>
      </c>
    </row>
    <row r="8" spans="1:7">
      <c r="A8" s="22">
        <v>2016</v>
      </c>
      <c r="B8" s="22">
        <v>7</v>
      </c>
      <c r="C8" s="22">
        <v>320</v>
      </c>
      <c r="D8" s="10">
        <f t="shared" si="0"/>
        <v>2240</v>
      </c>
      <c r="E8" s="10">
        <f t="shared" si="1"/>
        <v>49</v>
      </c>
      <c r="G8" s="3" t="s">
        <v>16</v>
      </c>
    </row>
    <row r="9" spans="1:7">
      <c r="A9" s="22">
        <v>2017</v>
      </c>
      <c r="B9" s="22">
        <v>8</v>
      </c>
      <c r="C9" s="22">
        <v>330</v>
      </c>
      <c r="D9" s="10">
        <f t="shared" si="0"/>
        <v>2640</v>
      </c>
      <c r="E9" s="10">
        <f t="shared" si="1"/>
        <v>64</v>
      </c>
    </row>
    <row r="10" spans="1:7">
      <c r="A10" s="22">
        <v>2018</v>
      </c>
      <c r="B10" s="22">
        <v>9</v>
      </c>
      <c r="C10" s="22">
        <v>300</v>
      </c>
      <c r="D10" s="10">
        <f t="shared" si="0"/>
        <v>2700</v>
      </c>
      <c r="E10" s="10">
        <f t="shared" si="1"/>
        <v>81</v>
      </c>
    </row>
    <row r="11" spans="1:7">
      <c r="A11" s="22">
        <v>2019</v>
      </c>
      <c r="B11" s="22">
        <v>10</v>
      </c>
      <c r="C11" s="22">
        <v>390</v>
      </c>
      <c r="D11" s="10">
        <f t="shared" si="0"/>
        <v>3900</v>
      </c>
      <c r="E11" s="10">
        <f t="shared" si="1"/>
        <v>100</v>
      </c>
    </row>
    <row r="12" spans="1:7">
      <c r="A12" s="22">
        <v>2020</v>
      </c>
      <c r="B12" s="22">
        <v>11</v>
      </c>
      <c r="C12" s="22">
        <v>410</v>
      </c>
      <c r="D12" s="10">
        <f t="shared" si="0"/>
        <v>4510</v>
      </c>
      <c r="E12" s="10">
        <f t="shared" si="1"/>
        <v>121</v>
      </c>
    </row>
    <row r="13" spans="1:7">
      <c r="A13" s="22">
        <v>2021</v>
      </c>
      <c r="B13" s="22">
        <v>12</v>
      </c>
      <c r="C13" s="22">
        <v>412</v>
      </c>
      <c r="D13" s="10">
        <f t="shared" si="0"/>
        <v>4944</v>
      </c>
      <c r="E13" s="10">
        <f t="shared" si="1"/>
        <v>144</v>
      </c>
    </row>
    <row r="14" spans="1:7">
      <c r="A14" s="22">
        <v>2022</v>
      </c>
      <c r="B14" s="22">
        <v>13</v>
      </c>
      <c r="C14" s="23">
        <v>405</v>
      </c>
      <c r="D14" s="10">
        <f t="shared" si="0"/>
        <v>5265</v>
      </c>
      <c r="E14" s="10">
        <f t="shared" si="1"/>
        <v>169</v>
      </c>
    </row>
    <row r="15" spans="1:7">
      <c r="A15" s="8" t="s">
        <v>5</v>
      </c>
      <c r="B15" s="11">
        <f>SUM(B2:B14)</f>
        <v>91</v>
      </c>
      <c r="C15" s="11">
        <f>SUM(C2:C14)</f>
        <v>3694</v>
      </c>
      <c r="D15" s="11">
        <f t="shared" ref="D15:E15" si="2">SUM(D2:D14)</f>
        <v>30521</v>
      </c>
      <c r="E15" s="11">
        <f t="shared" si="2"/>
        <v>819</v>
      </c>
    </row>
    <row r="16" spans="1:7">
      <c r="A16" s="8" t="s">
        <v>6</v>
      </c>
      <c r="B16" s="11">
        <f>AVERAGE(B2:B14)</f>
        <v>7</v>
      </c>
      <c r="C16" s="11">
        <f>AVERAGE(C2:C14)</f>
        <v>284.15384615384613</v>
      </c>
      <c r="D16" s="12"/>
      <c r="E16" s="12"/>
    </row>
    <row r="17" spans="1:5">
      <c r="A17" s="8"/>
      <c r="B17" s="11"/>
      <c r="C17" s="11"/>
      <c r="D17" s="12"/>
      <c r="E17" s="12"/>
    </row>
    <row r="18" spans="1:5">
      <c r="A18" s="24" t="s">
        <v>22</v>
      </c>
      <c r="B18" s="10"/>
      <c r="C18" s="11"/>
      <c r="D18" s="12"/>
      <c r="E18" s="12"/>
    </row>
    <row r="20" spans="1:5">
      <c r="A20" s="3" t="s">
        <v>11</v>
      </c>
      <c r="C20" s="3"/>
    </row>
    <row r="21" spans="1:5">
      <c r="A21" s="17" t="s">
        <v>13</v>
      </c>
      <c r="C21" s="3" t="s">
        <v>7</v>
      </c>
    </row>
    <row r="22" spans="1:5">
      <c r="C22" s="3"/>
    </row>
    <row r="23" spans="1:5">
      <c r="A23" s="17" t="s">
        <v>14</v>
      </c>
      <c r="B23" s="19"/>
      <c r="C23" s="17"/>
      <c r="D23" s="17"/>
    </row>
    <row r="24" spans="1:5">
      <c r="A24" s="3" t="s">
        <v>23</v>
      </c>
      <c r="C24" s="3"/>
    </row>
    <row r="25" spans="1:5">
      <c r="C25" s="3"/>
    </row>
    <row r="26" spans="1:5">
      <c r="A26" s="17" t="s">
        <v>15</v>
      </c>
      <c r="C26" s="5" t="s">
        <v>16</v>
      </c>
    </row>
    <row r="27" spans="1:5">
      <c r="A27" s="3" t="s">
        <v>20</v>
      </c>
      <c r="C27" s="5" t="s">
        <v>16</v>
      </c>
    </row>
    <row r="28" spans="1:5">
      <c r="A28" s="20" t="s">
        <v>8</v>
      </c>
      <c r="B28" s="20">
        <v>25.62</v>
      </c>
      <c r="C28" s="20"/>
      <c r="D28" s="20"/>
    </row>
    <row r="29" spans="1:5">
      <c r="A29" s="18" t="s">
        <v>17</v>
      </c>
      <c r="B29" s="20">
        <v>104.66</v>
      </c>
    </row>
    <row r="30" spans="1:5">
      <c r="C30" s="5" t="s">
        <v>18</v>
      </c>
    </row>
    <row r="31" spans="1:5">
      <c r="A31" s="17" t="s">
        <v>21</v>
      </c>
      <c r="B31" s="17"/>
    </row>
    <row r="33" spans="1:3">
      <c r="A33" s="4" t="s">
        <v>19</v>
      </c>
      <c r="C33" s="3"/>
    </row>
    <row r="34" spans="1:3">
      <c r="A34" s="4"/>
      <c r="C34" s="3"/>
    </row>
    <row r="35" spans="1:3" ht="16.5" thickBot="1">
      <c r="A35" s="1" t="s">
        <v>0</v>
      </c>
      <c r="B35" s="2" t="s">
        <v>9</v>
      </c>
      <c r="C35" s="2" t="s">
        <v>2</v>
      </c>
    </row>
    <row r="36" spans="1:3" ht="16.5" thickTop="1">
      <c r="A36" s="6">
        <v>2023</v>
      </c>
      <c r="B36" s="10">
        <v>14</v>
      </c>
      <c r="C36" s="14">
        <f>$B$29 + $B$28*B36</f>
        <v>463.34000000000003</v>
      </c>
    </row>
    <row r="37" spans="1:3">
      <c r="A37" s="6">
        <v>2024</v>
      </c>
      <c r="B37" s="10">
        <v>15</v>
      </c>
      <c r="C37" s="14">
        <f t="shared" ref="C37:C39" si="3">$B$29 + $B$28*B37</f>
        <v>488.96000000000004</v>
      </c>
    </row>
    <row r="38" spans="1:3">
      <c r="A38" s="6">
        <v>2025</v>
      </c>
      <c r="B38" s="10">
        <v>16</v>
      </c>
      <c r="C38" s="14">
        <f t="shared" si="3"/>
        <v>514.58000000000004</v>
      </c>
    </row>
    <row r="39" spans="1:3">
      <c r="A39" s="6">
        <v>2026</v>
      </c>
      <c r="B39" s="10">
        <v>17</v>
      </c>
      <c r="C39" s="14">
        <f t="shared" si="3"/>
        <v>540.20000000000005</v>
      </c>
    </row>
    <row r="41" spans="1:3">
      <c r="A41" s="3" t="s">
        <v>10</v>
      </c>
    </row>
    <row r="42" spans="1:3" ht="16.5" thickBot="1">
      <c r="A42" s="1" t="s">
        <v>0</v>
      </c>
      <c r="B42" s="9" t="s">
        <v>2</v>
      </c>
    </row>
    <row r="43" spans="1:3" ht="16.5" thickTop="1">
      <c r="A43" s="15">
        <v>2010</v>
      </c>
      <c r="B43" s="15">
        <v>152</v>
      </c>
    </row>
    <row r="44" spans="1:3">
      <c r="A44" s="15">
        <v>2011</v>
      </c>
      <c r="B44" s="15">
        <v>130</v>
      </c>
    </row>
    <row r="45" spans="1:3">
      <c r="A45" s="15">
        <v>2012</v>
      </c>
      <c r="B45" s="15">
        <v>165</v>
      </c>
    </row>
    <row r="46" spans="1:3">
      <c r="A46" s="15">
        <v>2013</v>
      </c>
      <c r="B46" s="15">
        <v>215</v>
      </c>
    </row>
    <row r="47" spans="1:3">
      <c r="A47" s="15">
        <v>2014</v>
      </c>
      <c r="B47" s="15">
        <v>235</v>
      </c>
    </row>
    <row r="48" spans="1:3">
      <c r="A48" s="15">
        <v>2015</v>
      </c>
      <c r="B48" s="15">
        <v>230</v>
      </c>
    </row>
    <row r="49" spans="1:2">
      <c r="A49" s="15">
        <v>2016</v>
      </c>
      <c r="B49" s="15">
        <v>320</v>
      </c>
    </row>
    <row r="50" spans="1:2">
      <c r="A50" s="15">
        <v>2017</v>
      </c>
      <c r="B50" s="15">
        <v>330</v>
      </c>
    </row>
    <row r="51" spans="1:2">
      <c r="A51" s="15">
        <v>2018</v>
      </c>
      <c r="B51" s="15">
        <v>300</v>
      </c>
    </row>
    <row r="52" spans="1:2">
      <c r="A52" s="15">
        <v>2019</v>
      </c>
      <c r="B52" s="15">
        <v>390</v>
      </c>
    </row>
    <row r="53" spans="1:2">
      <c r="A53" s="15">
        <v>2020</v>
      </c>
      <c r="B53" s="15">
        <v>410</v>
      </c>
    </row>
    <row r="54" spans="1:2">
      <c r="A54" s="15">
        <v>2021</v>
      </c>
      <c r="B54" s="15">
        <v>412</v>
      </c>
    </row>
    <row r="55" spans="1:2">
      <c r="A55" s="15">
        <v>2022</v>
      </c>
      <c r="B55" s="16">
        <v>405</v>
      </c>
    </row>
    <row r="56" spans="1:2">
      <c r="A56" s="6">
        <v>2023</v>
      </c>
      <c r="B56" s="10">
        <v>463.5</v>
      </c>
    </row>
    <row r="57" spans="1:2">
      <c r="A57" s="6">
        <v>2024</v>
      </c>
      <c r="B57" s="10">
        <v>489.12087912087907</v>
      </c>
    </row>
    <row r="58" spans="1:2">
      <c r="A58" s="6">
        <v>2025</v>
      </c>
      <c r="B58" s="10">
        <v>514.74175824175825</v>
      </c>
    </row>
    <row r="59" spans="1:2">
      <c r="A59" s="6">
        <v>2026</v>
      </c>
      <c r="B59" s="10">
        <v>540.36263736263732</v>
      </c>
    </row>
  </sheetData>
  <phoneticPr fontId="0" type="noConversion"/>
  <pageMargins left="1.24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iniciales</vt:lpstr>
      <vt:lpstr>solucion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2019-09-24T17:03:02Z</dcterms:modified>
</cp:coreProperties>
</file>